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'Sheet1'!$A$1:$G$28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<sst xmlns="http://schemas.openxmlformats.org/spreadsheetml/2006/main" count="27" uniqueCount="27">
  <si>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</si>
  <si>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</si>
  <si>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</si>
  <si>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</si>
  <si>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</si>
  <si>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</si>
  <si>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</si>
  <si>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</si>
  <si>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</si>
  <si>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</si>
  <si>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</si>
  <si>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</si>
  <si>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</si>
  <si>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</si>
  <si>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</si>
  <si>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</si>
  <si>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</si>
  <si>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</si>
  <si>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</si>
  <si>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 2024</t>
  </si>
  <si>
    <t>TOTAL VAL CONTR TRIM I 2024</t>
  </si>
  <si>
    <t>SPITALUL MUNICIPAL DR TEODOR ANDREI LUGOJ</t>
  </si>
  <si>
    <t xml:space="preserve">PENTRU FURNIZORII DIN AMB. DE SPECIALITATE CLINIC- ECHOGRAFII </t>
  </si>
  <si>
    <t xml:space="preserve"> VALOARE CONTRACT FEBRUARIE</t>
  </si>
  <si>
    <t>SITUATIA VALORILOR DE CONTRACT 2024</t>
  </si>
  <si>
    <t xml:space="preserve"> VALOARE CONTRACT MARTIE 2024</t>
  </si>
  <si>
    <t xml:space="preserve"> VALOARE CONTRACT IANUARIE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</si>
</sst>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170" fontId="8" fillId="0" borderId="0" xfId="45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9" fontId="8" fillId="0" borderId="0" xfId="6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0" fontId="8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7.57421875" style="10" customWidth="1"/>
    <col min="2" max="2" width="50.140625" style="10" customWidth="1"/>
    <col min="3" max="3" width="23.421875" style="10" customWidth="1"/>
    <col min="4" max="4" width="24.8515625" style="10" customWidth="1"/>
    <col min="5" max="5" width="22.8515625" style="10" customWidth="1"/>
    <col min="6" max="6" width="24.00390625" style="28" customWidth="1"/>
    <col min="7" max="7" width="25.7109375" style="10" customWidth="1"/>
    <col min="8" max="16384" width="11.421875" style="10" customWidth="1"/>
  </cols>
  <sheetData>
    <row r="1" ht="15.75">
      <c r="F1" s="10"/>
    </row>
    <row r="2" ht="15.75">
      <c r="F2" s="10"/>
    </row>
    <row r="3" spans="2:6" ht="15.75">
      <c r="B3" s="11" t="s">
        <v>24</v>
      </c>
      <c r="F3" s="10"/>
    </row>
    <row r="4" spans="2:6" ht="15.75">
      <c r="B4" s="11" t="s">
        <v>22</v>
      </c>
      <c r="F4" s="10"/>
    </row>
    <row r="5" ht="15.75">
      <c r="F5" s="10"/>
    </row>
    <row r="6" ht="18.75" customHeight="1">
      <c r="F6" s="10"/>
    </row>
    <row r="7" spans="1:9" ht="78" customHeight="1">
      <c r="A7" s="12" t="s">
        <v>1</v>
      </c>
      <c r="B7" s="13" t="s">
        <v>3</v>
      </c>
      <c r="C7" s="14" t="s">
        <v>26</v>
      </c>
      <c r="D7" s="14" t="s">
        <v>23</v>
      </c>
      <c r="E7" s="14" t="s">
        <v>25</v>
      </c>
      <c r="F7" s="15" t="s">
        <v>20</v>
      </c>
      <c r="G7" s="15" t="s">
        <v>19</v>
      </c>
      <c r="I7" s="16"/>
    </row>
    <row r="8" spans="1:7" ht="45" customHeight="1">
      <c r="A8" s="17">
        <v>1</v>
      </c>
      <c r="B8" s="18" t="s">
        <v>0</v>
      </c>
      <c r="C8" s="2">
        <v>2561.2</v>
      </c>
      <c r="D8" s="2">
        <v>3221.7200000000003</v>
      </c>
      <c r="E8" s="2">
        <f>2020.17-11.65</f>
        <v>2008.52</v>
      </c>
      <c r="F8" s="5">
        <f>C8+D8+E8</f>
        <v>7791.4400000000005</v>
      </c>
      <c r="G8" s="2">
        <f>F8</f>
        <v>7791.4400000000005</v>
      </c>
    </row>
    <row r="9" spans="1:7" ht="45" customHeight="1">
      <c r="A9" s="17">
        <v>2</v>
      </c>
      <c r="B9" s="18" t="s">
        <v>8</v>
      </c>
      <c r="C9" s="2">
        <v>7536</v>
      </c>
      <c r="D9" s="2">
        <v>11027.84</v>
      </c>
      <c r="E9" s="2">
        <f>6928.55-3.55</f>
        <v>6925</v>
      </c>
      <c r="F9" s="5">
        <f aca="true" t="shared" si="0" ref="F9:F24">C9+D9+E9</f>
        <v>25488.84</v>
      </c>
      <c r="G9" s="2">
        <f aca="true" t="shared" si="1" ref="G9:G24">F9</f>
        <v>25488.84</v>
      </c>
    </row>
    <row r="10" spans="1:7" ht="45" customHeight="1">
      <c r="A10" s="17">
        <v>3</v>
      </c>
      <c r="B10" s="18" t="s">
        <v>6</v>
      </c>
      <c r="C10" s="2">
        <v>2324.52</v>
      </c>
      <c r="D10" s="2">
        <v>3271.6800000000003</v>
      </c>
      <c r="E10" s="2">
        <f>2089.28-8.2</f>
        <v>2081.0800000000004</v>
      </c>
      <c r="F10" s="5">
        <f t="shared" si="0"/>
        <v>7677.280000000001</v>
      </c>
      <c r="G10" s="2">
        <f t="shared" si="1"/>
        <v>7677.280000000001</v>
      </c>
    </row>
    <row r="11" spans="1:7" ht="45" customHeight="1">
      <c r="A11" s="17">
        <v>4</v>
      </c>
      <c r="B11" s="18" t="s">
        <v>4</v>
      </c>
      <c r="C11" s="2">
        <v>1267.92</v>
      </c>
      <c r="D11" s="2">
        <v>1388.8400000000001</v>
      </c>
      <c r="E11" s="2">
        <f>1032.91-12.79</f>
        <v>1020.1200000000001</v>
      </c>
      <c r="F11" s="5">
        <f t="shared" si="0"/>
        <v>3676.88</v>
      </c>
      <c r="G11" s="2">
        <f t="shared" si="1"/>
        <v>3676.88</v>
      </c>
    </row>
    <row r="12" spans="1:7" ht="45" customHeight="1">
      <c r="A12" s="17">
        <v>5</v>
      </c>
      <c r="B12" s="19" t="s">
        <v>5</v>
      </c>
      <c r="C12" s="2">
        <v>3642.92</v>
      </c>
      <c r="D12" s="2">
        <v>4651.799999999999</v>
      </c>
      <c r="E12" s="2">
        <f>2885.05-3.89</f>
        <v>2881.1600000000003</v>
      </c>
      <c r="F12" s="5">
        <f t="shared" si="0"/>
        <v>11175.88</v>
      </c>
      <c r="G12" s="2">
        <f t="shared" si="1"/>
        <v>11175.88</v>
      </c>
    </row>
    <row r="13" spans="1:7" ht="45" customHeight="1">
      <c r="A13" s="17">
        <v>6</v>
      </c>
      <c r="B13" s="19" t="s">
        <v>15</v>
      </c>
      <c r="C13" s="2">
        <v>3645.56</v>
      </c>
      <c r="D13" s="2">
        <v>4534.04</v>
      </c>
      <c r="E13" s="2">
        <f>2837.49-4.57</f>
        <v>2832.9199999999996</v>
      </c>
      <c r="F13" s="5">
        <f t="shared" si="0"/>
        <v>11012.52</v>
      </c>
      <c r="G13" s="2">
        <f t="shared" si="1"/>
        <v>11012.52</v>
      </c>
    </row>
    <row r="14" spans="1:7" ht="45" customHeight="1">
      <c r="A14" s="17">
        <v>7</v>
      </c>
      <c r="B14" s="19" t="s">
        <v>11</v>
      </c>
      <c r="C14" s="2">
        <v>1556.94</v>
      </c>
      <c r="D14" s="2">
        <v>2298.34</v>
      </c>
      <c r="E14" s="2">
        <f>1614.36-57.42</f>
        <v>1556.9399999999998</v>
      </c>
      <c r="F14" s="5">
        <f t="shared" si="0"/>
        <v>5412.22</v>
      </c>
      <c r="G14" s="2">
        <f t="shared" si="1"/>
        <v>5412.22</v>
      </c>
    </row>
    <row r="15" spans="1:7" ht="45" customHeight="1">
      <c r="A15" s="17">
        <v>8</v>
      </c>
      <c r="B15" s="18" t="s">
        <v>14</v>
      </c>
      <c r="C15" s="2">
        <v>1620.12</v>
      </c>
      <c r="D15" s="2">
        <v>5324.48</v>
      </c>
      <c r="E15" s="2">
        <f>3954.73-7.33</f>
        <v>3947.4</v>
      </c>
      <c r="F15" s="5">
        <f t="shared" si="0"/>
        <v>10892</v>
      </c>
      <c r="G15" s="2">
        <f t="shared" si="1"/>
        <v>10892</v>
      </c>
    </row>
    <row r="16" spans="1:7" ht="45" customHeight="1">
      <c r="A16" s="17">
        <v>9</v>
      </c>
      <c r="B16" s="18" t="s">
        <v>17</v>
      </c>
      <c r="C16" s="2">
        <v>2826</v>
      </c>
      <c r="D16" s="2">
        <v>5615.6</v>
      </c>
      <c r="E16" s="2">
        <f>4172.86-1.26</f>
        <v>4171.599999999999</v>
      </c>
      <c r="F16" s="5">
        <f t="shared" si="0"/>
        <v>12613.2</v>
      </c>
      <c r="G16" s="2">
        <f t="shared" si="1"/>
        <v>12613.2</v>
      </c>
    </row>
    <row r="17" spans="1:7" ht="45" customHeight="1">
      <c r="A17" s="17">
        <v>10</v>
      </c>
      <c r="B17" s="20" t="s">
        <v>18</v>
      </c>
      <c r="C17" s="2">
        <v>493.08</v>
      </c>
      <c r="D17" s="2">
        <v>2388.08</v>
      </c>
      <c r="E17" s="2">
        <f>1775.41-1.73</f>
        <v>1773.68</v>
      </c>
      <c r="F17" s="5">
        <f t="shared" si="0"/>
        <v>4654.84</v>
      </c>
      <c r="G17" s="2">
        <f t="shared" si="1"/>
        <v>4654.84</v>
      </c>
    </row>
    <row r="18" spans="1:7" ht="45" customHeight="1">
      <c r="A18" s="17">
        <v>11</v>
      </c>
      <c r="B18" s="18" t="s">
        <v>9</v>
      </c>
      <c r="C18" s="2">
        <v>11467.68</v>
      </c>
      <c r="D18" s="2">
        <v>14020</v>
      </c>
      <c r="E18" s="2">
        <f>8768.01-1.51</f>
        <v>8766.5</v>
      </c>
      <c r="F18" s="5">
        <f t="shared" si="0"/>
        <v>34254.18</v>
      </c>
      <c r="G18" s="2">
        <f t="shared" si="1"/>
        <v>34254.18</v>
      </c>
    </row>
    <row r="19" spans="1:7" ht="45" customHeight="1">
      <c r="A19" s="17">
        <v>12</v>
      </c>
      <c r="B19" s="18" t="s">
        <v>13</v>
      </c>
      <c r="C19" s="2">
        <v>11992.84</v>
      </c>
      <c r="D19" s="2">
        <v>14859.14</v>
      </c>
      <c r="E19" s="2">
        <f>9300-0.38</f>
        <v>9299.62</v>
      </c>
      <c r="F19" s="5">
        <f t="shared" si="0"/>
        <v>36151.6</v>
      </c>
      <c r="G19" s="2">
        <f t="shared" si="1"/>
        <v>36151.6</v>
      </c>
    </row>
    <row r="20" spans="1:7" ht="45" customHeight="1">
      <c r="A20" s="17">
        <v>13</v>
      </c>
      <c r="B20" s="18" t="s">
        <v>7</v>
      </c>
      <c r="C20" s="2">
        <v>1705.22</v>
      </c>
      <c r="D20" s="2">
        <v>2080.7400000000002</v>
      </c>
      <c r="E20" s="2">
        <f>1299.22-5.94</f>
        <v>1293.28</v>
      </c>
      <c r="F20" s="5">
        <f t="shared" si="0"/>
        <v>5079.24</v>
      </c>
      <c r="G20" s="2">
        <f t="shared" si="1"/>
        <v>5079.24</v>
      </c>
    </row>
    <row r="21" spans="1:7" ht="45" customHeight="1">
      <c r="A21" s="17">
        <v>14</v>
      </c>
      <c r="B21" s="19" t="s">
        <v>10</v>
      </c>
      <c r="C21" s="2">
        <v>7501.76</v>
      </c>
      <c r="D21" s="2">
        <v>9247.42</v>
      </c>
      <c r="E21" s="2">
        <f>5803.7-0.42</f>
        <v>5803.28</v>
      </c>
      <c r="F21" s="5">
        <f t="shared" si="0"/>
        <v>22552.46</v>
      </c>
      <c r="G21" s="2">
        <f t="shared" si="1"/>
        <v>22552.46</v>
      </c>
    </row>
    <row r="22" spans="1:7" ht="45" customHeight="1">
      <c r="A22" s="17">
        <v>15</v>
      </c>
      <c r="B22" s="21" t="s">
        <v>12</v>
      </c>
      <c r="C22" s="2">
        <v>704.4</v>
      </c>
      <c r="D22" s="2">
        <v>1761</v>
      </c>
      <c r="E22" s="2">
        <f>1339.8-1.44</f>
        <v>1338.36</v>
      </c>
      <c r="F22" s="5">
        <f t="shared" si="0"/>
        <v>3803.76</v>
      </c>
      <c r="G22" s="2">
        <f t="shared" si="1"/>
        <v>3803.76</v>
      </c>
    </row>
    <row r="23" spans="1:7" ht="45" customHeight="1">
      <c r="A23" s="17">
        <v>16</v>
      </c>
      <c r="B23" s="6" t="s">
        <v>16</v>
      </c>
      <c r="C23" s="2">
        <v>563.52</v>
      </c>
      <c r="D23" s="2">
        <v>1812.8000000000002</v>
      </c>
      <c r="E23" s="2">
        <f>1926.32-10.84</f>
        <v>1915.48</v>
      </c>
      <c r="F23" s="5">
        <f t="shared" si="0"/>
        <v>4291.8</v>
      </c>
      <c r="G23" s="2">
        <f t="shared" si="1"/>
        <v>4291.8</v>
      </c>
    </row>
    <row r="24" spans="1:7" ht="45" customHeight="1">
      <c r="A24" s="17">
        <v>17</v>
      </c>
      <c r="B24" s="6" t="s">
        <v>21</v>
      </c>
      <c r="C24" s="2">
        <v>4903.02</v>
      </c>
      <c r="D24" s="2">
        <v>6098.92</v>
      </c>
      <c r="E24" s="2">
        <f>3814.62-1.36</f>
        <v>3813.2599999999998</v>
      </c>
      <c r="F24" s="5">
        <f t="shared" si="0"/>
        <v>14815.2</v>
      </c>
      <c r="G24" s="2">
        <f t="shared" si="1"/>
        <v>14815.2</v>
      </c>
    </row>
    <row r="25" spans="1:7" ht="22.5" customHeight="1">
      <c r="A25" s="35" t="s">
        <v>2</v>
      </c>
      <c r="B25" s="35"/>
      <c r="C25" s="2">
        <f>SUM(C8:C24)</f>
        <v>66312.7</v>
      </c>
      <c r="D25" s="2">
        <f>SUM(D8:D24)</f>
        <v>93602.44</v>
      </c>
      <c r="E25" s="2">
        <f>SUM(E8:E24)</f>
        <v>61428.200000000004</v>
      </c>
      <c r="F25" s="2">
        <f>SUM(F8:F24)</f>
        <v>221343.34</v>
      </c>
      <c r="G25" s="2">
        <f>SUM(G8:G24)</f>
        <v>221343.34</v>
      </c>
    </row>
    <row r="26" spans="1:6" ht="18.75" customHeight="1">
      <c r="A26" s="7"/>
      <c r="F26" s="10"/>
    </row>
    <row r="27" spans="1:6" ht="18.75" customHeight="1">
      <c r="A27" s="7"/>
      <c r="B27" s="4"/>
      <c r="F27" s="10"/>
    </row>
    <row r="28" spans="1:6" ht="18.75" customHeight="1">
      <c r="A28" s="7"/>
      <c r="B28" s="4"/>
      <c r="F28" s="10"/>
    </row>
    <row r="29" spans="1:7" s="23" customFormat="1" ht="15.75" customHeight="1">
      <c r="A29" s="7"/>
      <c r="B29" s="22"/>
      <c r="C29" s="22"/>
      <c r="D29" s="22"/>
      <c r="E29" s="22"/>
      <c r="G29" s="22"/>
    </row>
    <row r="30" ht="15.75" customHeight="1">
      <c r="F30" s="10"/>
    </row>
    <row r="31" ht="15.75" customHeight="1">
      <c r="F31" s="10"/>
    </row>
    <row r="32" spans="1:6" ht="16.5" customHeight="1">
      <c r="A32" s="8"/>
      <c r="F32" s="10"/>
    </row>
    <row r="33" spans="1:6" ht="16.5" customHeight="1">
      <c r="A33" s="8"/>
      <c r="B33" s="22"/>
      <c r="F33" s="10"/>
    </row>
    <row r="34" spans="1:6" ht="16.5" customHeight="1">
      <c r="A34" s="8"/>
      <c r="F34" s="10"/>
    </row>
    <row r="35" spans="1:6" ht="16.5" customHeight="1">
      <c r="A35" s="8"/>
      <c r="F35" s="10"/>
    </row>
    <row r="36" spans="1:6" ht="16.5" customHeight="1">
      <c r="A36" s="8"/>
      <c r="F36" s="10"/>
    </row>
    <row r="37" spans="1:6" ht="16.5" customHeight="1">
      <c r="A37" s="8"/>
      <c r="F37" s="10"/>
    </row>
    <row r="38" spans="1:6" ht="22.5" customHeight="1">
      <c r="A38" s="22"/>
      <c r="F38" s="10"/>
    </row>
    <row r="39" spans="1:6" ht="22.5" customHeight="1">
      <c r="A39" s="22"/>
      <c r="F39" s="10"/>
    </row>
    <row r="40" s="22" customFormat="1" ht="19.5" customHeight="1"/>
    <row r="41" s="22" customFormat="1" ht="15.75">
      <c r="A41" s="24"/>
    </row>
    <row r="42" s="22" customFormat="1" ht="15.75">
      <c r="A42" s="24"/>
    </row>
    <row r="43" s="22" customFormat="1" ht="15.75">
      <c r="A43" s="11"/>
    </row>
    <row r="44" s="22" customFormat="1" ht="15.75">
      <c r="A44" s="24"/>
    </row>
    <row r="45" spans="1:6" ht="17.25" customHeight="1">
      <c r="A45" s="25"/>
      <c r="B45" s="3"/>
      <c r="F45" s="10"/>
    </row>
    <row r="46" spans="1:6" ht="17.25" customHeight="1">
      <c r="A46" s="25"/>
      <c r="F46" s="10"/>
    </row>
    <row r="47" spans="1:6" ht="17.25" customHeight="1">
      <c r="A47" s="26"/>
      <c r="F47" s="10"/>
    </row>
    <row r="48" spans="1:6" ht="16.5" customHeight="1">
      <c r="A48" s="26"/>
      <c r="F48" s="10"/>
    </row>
    <row r="49" spans="1:6" ht="18" customHeight="1">
      <c r="A49" s="26"/>
      <c r="F49" s="10"/>
    </row>
    <row r="50" spans="1:6" ht="18" customHeight="1">
      <c r="A50" s="26"/>
      <c r="F50" s="10"/>
    </row>
    <row r="51" spans="1:6" ht="18" customHeight="1">
      <c r="A51" s="26"/>
      <c r="F51" s="10"/>
    </row>
    <row r="52" ht="18" customHeight="1">
      <c r="F52" s="10"/>
    </row>
    <row r="53" spans="1:6" ht="18" customHeight="1">
      <c r="A53" s="26"/>
      <c r="F53" s="10"/>
    </row>
    <row r="54" spans="1:6" ht="18" customHeight="1">
      <c r="A54" s="26"/>
      <c r="F54" s="10"/>
    </row>
    <row r="55" spans="1:6" ht="18" customHeight="1">
      <c r="A55" s="27"/>
      <c r="F55" s="10"/>
    </row>
    <row r="56" spans="1:6" ht="18" customHeight="1">
      <c r="A56" s="27"/>
      <c r="F56" s="10"/>
    </row>
    <row r="57" spans="1:6" ht="18" customHeight="1">
      <c r="A57" s="27"/>
      <c r="F57" s="10"/>
    </row>
    <row r="58" spans="1:6" ht="18" customHeight="1">
      <c r="A58" s="27"/>
      <c r="F58" s="10"/>
    </row>
    <row r="59" ht="18" customHeight="1">
      <c r="F59" s="10"/>
    </row>
    <row r="60" spans="1:6" ht="18" customHeight="1">
      <c r="A60" s="4"/>
      <c r="F60" s="10"/>
    </row>
    <row r="61" spans="1:6" ht="18.75" customHeight="1">
      <c r="A61" s="4"/>
      <c r="F61" s="10"/>
    </row>
    <row r="62" ht="19.5" customHeight="1">
      <c r="F62" s="10"/>
    </row>
    <row r="63" ht="20.25" customHeight="1">
      <c r="F63" s="10"/>
    </row>
    <row r="64" spans="1:6" ht="29.25" customHeight="1">
      <c r="A64" s="4"/>
      <c r="F64" s="10"/>
    </row>
    <row r="65" spans="1:6" ht="29.25" customHeight="1">
      <c r="A65" s="9"/>
      <c r="B65" s="9"/>
      <c r="F65" s="10"/>
    </row>
    <row r="66" spans="1:6" ht="29.25" customHeight="1">
      <c r="A66" s="1"/>
      <c r="F66" s="10"/>
    </row>
    <row r="67" ht="22.5" customHeight="1"/>
    <row r="68" ht="17.25" customHeight="1">
      <c r="A68" s="29"/>
    </row>
    <row r="69" ht="15.75">
      <c r="A69" s="30"/>
    </row>
    <row r="70" ht="16.5" customHeight="1">
      <c r="A70" s="22"/>
    </row>
    <row r="71" spans="1:2" ht="15.75">
      <c r="A71" s="31"/>
      <c r="B71" s="32"/>
    </row>
    <row r="72" spans="1:2" ht="15.75">
      <c r="A72" s="22"/>
      <c r="B72" s="32"/>
    </row>
    <row r="73" spans="1:2" ht="15.75">
      <c r="A73" s="22"/>
      <c r="B73" s="33"/>
    </row>
    <row r="74" ht="15.75">
      <c r="A74" s="22"/>
    </row>
    <row r="75" ht="15.75">
      <c r="B75" s="34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2024-02-07T08:10:51Z</cp:lastPrinted>
  <dcterms:created xsi:type="dcterms:W3CDTF">2006-03-08T06:30:45Z</dcterms:created>
  <dcterms:modified xsi:type="dcterms:W3CDTF">2024-04-03T08:59:32Z</dcterms:modified>
  <cp:category/>
  <cp:version/>
  <cp:contentType/>
  <cp:contentStatus/>
</cp:coreProperties>
</file>